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4.xml" ContentType="application/vnd.openxmlformats-officedocument.drawing+xml"/>
  <Override PartName="/xl/drawings/worksheetdrawing2.xml" ContentType="application/vnd.openxmlformats-officedocument.drawing+xml"/>
  <Override PartName="/xl/drawings/worksheetdrawing1.xml" ContentType="application/vnd.openxmlformats-officedocument.drawing+xml"/>
  <Override PartName="/xl/drawings/worksheetdrawing3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  <sheet sheetId="2" name="Sheet2" state="visible" r:id="rId4"/>
    <sheet sheetId="3" name="Sheet3" state="visible" r:id="rId5"/>
    <sheet sheetId="4" name="Sheet4" state="visible" r:id="rId6"/>
  </sheets>
  <definedNames/>
  <calcPr/>
</workbook>
</file>

<file path=xl/sharedStrings.xml><?xml version="1.0" encoding="utf-8"?>
<sst xmlns="http://schemas.openxmlformats.org/spreadsheetml/2006/main">
  <si>
    <t>Total Political Expenditures (Line 4)</t>
  </si>
  <si>
    <t>Adler</t>
  </si>
  <si>
    <t>Martinez</t>
  </si>
  <si>
    <t>Houston</t>
  </si>
  <si>
    <t>Lofton</t>
  </si>
  <si>
    <t>Garza</t>
  </si>
  <si>
    <t>Renteria</t>
  </si>
  <si>
    <t>Almanza</t>
  </si>
  <si>
    <t>Casar</t>
  </si>
  <si>
    <t>Pressley</t>
  </si>
  <si>
    <t>Kitchen</t>
  </si>
  <si>
    <t>Zimmerman</t>
  </si>
  <si>
    <t>Flannigan</t>
  </si>
  <si>
    <t>Pool</t>
  </si>
  <si>
    <t>Boyt</t>
  </si>
  <si>
    <t>Troxclair</t>
  </si>
  <si>
    <t>Scruggs</t>
  </si>
  <si>
    <t>Tovo</t>
  </si>
  <si>
    <t>Gallo</t>
  </si>
  <si>
    <t>Dealey</t>
  </si>
  <si>
    <t>1/15/15 Total Contributions (Line 2)</t>
  </si>
  <si>
    <t>January 15, 2015 - Runoff</t>
  </si>
  <si>
    <t>1.15.15 Loans (line 6)</t>
  </si>
  <si>
    <t>Runoff Total Political Contributions (Line 2)</t>
  </si>
  <si>
    <t>December 8, 2014 -  Runoff</t>
  </si>
  <si>
    <t>Runoff Loans (Line 6)</t>
  </si>
  <si>
    <t>8th Day Out Total (Line 2)</t>
  </si>
  <si>
    <t>Oct. 27, 2014 - General</t>
  </si>
  <si>
    <t>8th Day Out Loans</t>
  </si>
  <si>
    <t>30th Day Out Total Contributions (Line 2)</t>
  </si>
  <si>
    <t>Oct. 6, 2014 - General </t>
  </si>
  <si>
    <t>30th Day Out Loans (line 6)</t>
  </si>
  <si>
    <t>July 15 Total Contributions (Line 2)</t>
  </si>
  <si>
    <t>July 15, 2014 - General </t>
  </si>
  <si>
    <t>July 15 Loans (Line 6)</t>
  </si>
  <si>
    <t>1/15/14 Total Contributions</t>
  </si>
  <si>
    <t>1/15/14 Loans</t>
  </si>
  <si>
    <t>Total General Votes</t>
  </si>
  <si>
    <t>Total Runoff votes</t>
  </si>
  <si>
    <t>--</t>
  </si>
  <si>
    <t>--</t>
  </si>
  <si>
    <t>--</t>
  </si>
  <si>
    <t>Total Cost General</t>
  </si>
  <si>
    <t>Total Cost Runoff</t>
  </si>
  <si>
    <t>--</t>
  </si>
  <si>
    <t>--</t>
  </si>
  <si>
    <t>--</t>
  </si>
  <si>
    <t>Cost Per Vote General</t>
  </si>
  <si>
    <t>Cost Per Vote Runoff</t>
  </si>
  <si>
    <t>--</t>
  </si>
  <si>
    <t>--</t>
  </si>
  <si>
    <t>--</t>
  </si>
  <si>
    <t>Average Cost General</t>
  </si>
  <si>
    <t>Average Cost Runoff</t>
  </si>
  <si>
    <t>Median Cost General</t>
  </si>
  <si>
    <t>Median Cost Runoff</t>
  </si>
  <si>
    <t>Average Cost/Vote General</t>
  </si>
  <si>
    <t>Average Cost/Vote Runoff</t>
  </si>
  <si>
    <t>Median Cost/Vote General </t>
  </si>
  <si>
    <t>Median Cost/Vote Runoff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</si>
</sst>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$-409]#,##0"/>
    <numFmt numFmtId="165" formatCode="[$$-409]#,##0.00"/>
  </numFmts>
  <fonts count="3">
    <font>
      <sz val="10.0"/>
      <name val="Arial"/>
    </font>
    <font>
      <sz val="10.0"/>
      <color rgb="FF000000"/>
      <name val="Times New Roman"/>
    </font>
    <font>
      <sz val="10.0"/>
      <color rgb="FF980000"/>
      <name val="Times New Roman"/>
    </font>
  </fonts>
  <fills count="2">
    <fill>
      <patternFill patternType="none"/>
    </fill>
    <fill>
      <patternFill patternType="lightGray"/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7">
    <xf fillId="0" numFmtId="0" borderId="0" fontId="0"/>
    <xf applyAlignment="1" fillId="0" xfId="0" numFmtId="164" borderId="1" applyFont="1" fontId="1" applyNumberFormat="1">
      <alignment vertical="center"/>
    </xf>
    <xf applyAlignment="1" fillId="0" xfId="0" numFmtId="164" borderId="1" applyFont="1" fontId="1" applyNumberFormat="1">
      <alignment vertical="center"/>
    </xf>
    <xf applyAlignment="1" fillId="0" xfId="0" numFmtId="164" borderId="1" applyFont="1" fontId="2" applyNumberFormat="1">
      <alignment vertical="center"/>
    </xf>
    <xf applyAlignment="1" fillId="0" xfId="0" numFmtId="0" borderId="1" applyFont="1" fontId="1">
      <alignment vertical="center"/>
    </xf>
    <xf applyAlignment="1" fillId="0" xfId="0" numFmtId="0" borderId="1" applyFont="1" fontId="1">
      <alignment vertical="center"/>
    </xf>
    <xf applyAlignment="1" fillId="0" xfId="0" numFmtId="165" borderId="1" applyFont="1" fontId="1" applyNumberFormat="1">
      <alignment vertical="center"/>
    </xf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4"/><Relationship Target="worksheets/sheet2.xml" Type="http://schemas.openxmlformats.org/officeDocument/2006/relationships/worksheet" Id="rId3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worksheet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worksheet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../drawings/worksheetdrawing4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min="1" customWidth="1" max="6" width="8.71"/>
  </cols>
  <sheetData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B1" xSplit="1.0" activePane="topRight" state="frozen"/>
      <selection sqref="C2" activeCell="C2" pane="topRight"/>
    </sheetView>
  </sheetViews>
  <sheetFormatPr customHeight="1" defaultColWidth="17.29" defaultRowHeight="15.0"/>
  <cols>
    <col min="1" customWidth="1" max="1" width="45.43"/>
    <col min="2" customWidth="1" max="5" width="10.0"/>
    <col min="6" customWidth="1" max="6" width="8.71"/>
    <col min="7" customWidth="1" max="16" width="10.0"/>
    <col min="17" customWidth="1" max="17" width="8.71"/>
    <col min="18" customWidth="1" max="20" width="10.0"/>
  </cols>
  <sheetData>
    <row r="1">
      <c t="s" s="1" r="A1">
        <v>0</v>
      </c>
      <c t="s" s="2" r="B1">
        <v>1</v>
      </c>
      <c t="s" s="3" r="C1">
        <v>2</v>
      </c>
      <c t="s" s="3" r="D1">
        <v>3</v>
      </c>
      <c t="s" s="3" r="E1">
        <v>4</v>
      </c>
      <c t="s" s="3" r="F1">
        <v>5</v>
      </c>
      <c t="s" s="3" r="G1">
        <v>6</v>
      </c>
      <c t="s" s="3" r="H1">
        <v>7</v>
      </c>
      <c t="s" s="3" r="I1">
        <v>8</v>
      </c>
      <c t="s" s="3" r="J1">
        <v>9</v>
      </c>
      <c t="s" s="3" r="K1">
        <v>10</v>
      </c>
      <c t="s" s="3" r="L1">
        <v>11</v>
      </c>
      <c t="s" s="3" r="M1">
        <v>12</v>
      </c>
      <c t="s" s="3" r="N1">
        <v>13</v>
      </c>
      <c t="s" s="3" r="O1">
        <v>14</v>
      </c>
      <c t="s" s="3" r="P1">
        <v>15</v>
      </c>
      <c t="s" s="3" r="Q1">
        <v>16</v>
      </c>
      <c t="s" s="3" r="R1">
        <v>17</v>
      </c>
      <c t="s" s="3" r="S1">
        <v>18</v>
      </c>
      <c t="s" s="3" r="T1">
        <v>19</v>
      </c>
    </row>
    <row r="2" hidden="1">
      <c t="s" s="2" r="A2">
        <v>20</v>
      </c>
      <c s="2" r="B2">
        <v>74112.0</v>
      </c>
      <c s="2" r="C2">
        <v>8705.0</v>
      </c>
      <c s="2" r="D2">
        <v>12865.0</v>
      </c>
      <c s="2" r="E2">
        <v>370.0</v>
      </c>
      <c s="2" r="F2">
        <v>9200.0</v>
      </c>
      <c s="2" r="G2">
        <v>3150.0</v>
      </c>
      <c s="2" r="H2">
        <v>2880.0</v>
      </c>
      <c s="2" r="I2">
        <v>15010.0</v>
      </c>
      <c s="2" r="J2">
        <v>14880.0</v>
      </c>
      <c s="2" r="K2">
        <v>2950.0</v>
      </c>
      <c s="2" r="L2">
        <v>4985.0</v>
      </c>
      <c s="2" r="M2">
        <v>7165.0</v>
      </c>
      <c s="2" r="N2">
        <v>18900.0</v>
      </c>
      <c s="2" r="O2">
        <v>450.0</v>
      </c>
      <c s="2" r="P2">
        <v>7430.0</v>
      </c>
      <c s="2" r="Q2">
        <v>8303.0</v>
      </c>
      <c s="2" r="R2">
        <v>0.0</v>
      </c>
      <c s="2" r="S2">
        <v>21544.98</v>
      </c>
      <c s="2" r="T2">
        <v>17535.0</v>
      </c>
    </row>
    <row r="3">
      <c t="s" s="1" r="A3">
        <v>21</v>
      </c>
      <c s="1" r="B3">
        <v>180384.4</v>
      </c>
      <c s="2" r="C3">
        <v>46032.14</v>
      </c>
      <c s="2" r="D3">
        <v>20568.72</v>
      </c>
      <c s="2" r="E3">
        <v>5290.72</v>
      </c>
      <c s="2" r="F3">
        <v>18593.23</v>
      </c>
      <c s="2" r="G3">
        <v>28990.0</v>
      </c>
      <c s="2" r="H3">
        <v>20296.29</v>
      </c>
      <c s="2" r="I3">
        <v>35873.49</v>
      </c>
      <c s="2" r="J3">
        <v>13134.0</v>
      </c>
      <c s="2" r="K3">
        <v>19319.06</v>
      </c>
      <c s="2" r="L3">
        <v>14334.98</v>
      </c>
      <c s="2" r="M3">
        <v>32174.0</v>
      </c>
      <c s="2" r="N3">
        <v>10265.42</v>
      </c>
      <c s="2" r="O3">
        <v>20135.86</v>
      </c>
      <c s="2" r="P3">
        <v>76660.0</v>
      </c>
      <c s="2" r="Q3">
        <v>20886.41</v>
      </c>
      <c s="2" r="R3">
        <v>22797.81</v>
      </c>
      <c s="2" r="S3">
        <v>50314.74</v>
      </c>
      <c s="2" r="T3">
        <v>48509.23</v>
      </c>
    </row>
    <row r="4" hidden="1">
      <c t="s" s="2" r="A4">
        <v>22</v>
      </c>
      <c s="2" r="B4">
        <v>387238.57</v>
      </c>
      <c s="2" r="C4">
        <v>100000.0</v>
      </c>
      <c s="2" r="D4">
        <v>0.0</v>
      </c>
      <c s="2" r="E4">
        <v>10000.0</v>
      </c>
      <c s="2" r="F4">
        <v>0.0</v>
      </c>
      <c s="2" r="G4">
        <v>1300.0</v>
      </c>
      <c s="2" r="H4">
        <v>0.0</v>
      </c>
      <c s="2" r="I4">
        <v>5025.0</v>
      </c>
      <c s="2" r="J4">
        <v>22000.0</v>
      </c>
      <c s="2" r="K4">
        <v>43200.0</v>
      </c>
      <c s="2" r="L4">
        <v>20000.0</v>
      </c>
      <c s="2" r="M4">
        <v>0.0</v>
      </c>
      <c s="2" r="N4">
        <v>40500.0</v>
      </c>
      <c s="2" r="O4">
        <v>38025.0</v>
      </c>
      <c s="2" r="P4">
        <v>0.0</v>
      </c>
      <c s="2" r="Q4">
        <v>16263.55</v>
      </c>
      <c s="2" r="R4">
        <v>161807.06</v>
      </c>
      <c s="2" r="S4">
        <v>0.0</v>
      </c>
      <c s="2" r="T4">
        <v>35100.0</v>
      </c>
    </row>
    <row r="5" hidden="1">
      <c t="s" s="2" r="A5">
        <v>23</v>
      </c>
      <c s="2" r="B5">
        <v>402679.0</v>
      </c>
      <c s="2" r="C5">
        <v>122244.99</v>
      </c>
      <c s="2" r="D5">
        <v>22935.2</v>
      </c>
      <c s="2" r="E5">
        <v>4645.0</v>
      </c>
      <c s="2" r="F5"/>
      <c s="2" r="G5">
        <v>42358.58</v>
      </c>
      <c s="2" r="H5">
        <v>34015.58</v>
      </c>
      <c s="2" r="I5">
        <v>77774.11</v>
      </c>
      <c s="2" r="J5">
        <v>23200.0</v>
      </c>
      <c s="2" r="K5"/>
      <c s="2" r="L5">
        <v>32130.0</v>
      </c>
      <c s="2" r="M5">
        <v>41059.19</v>
      </c>
      <c s="2" r="N5">
        <v>46353.58</v>
      </c>
      <c s="2" r="O5">
        <v>12123.0</v>
      </c>
      <c s="2" r="P5">
        <v>53805.38</v>
      </c>
      <c s="2" r="Q5">
        <v>37151.28</v>
      </c>
      <c s="2" r="R5"/>
      <c s="2" r="S5">
        <v>70330.0</v>
      </c>
      <c s="2" r="T5">
        <v>86880.0</v>
      </c>
    </row>
    <row r="6">
      <c t="s" s="1" r="A6">
        <v>24</v>
      </c>
      <c s="1" r="B6">
        <v>402636.55</v>
      </c>
      <c s="2" r="C6">
        <v>110617.52</v>
      </c>
      <c s="2" r="D6">
        <v>25102.0</v>
      </c>
      <c s="2" r="E6">
        <v>7377.78</v>
      </c>
      <c s="2" r="F6"/>
      <c s="2" r="G6">
        <v>13421.58</v>
      </c>
      <c s="2" r="H6">
        <v>15313.6</v>
      </c>
      <c s="2" r="I6">
        <v>62009.53</v>
      </c>
      <c s="2" r="J6">
        <v>22380.01</v>
      </c>
      <c s="2" r="K6"/>
      <c s="2" r="L6">
        <v>30837.67</v>
      </c>
      <c s="2" r="M6">
        <v>21021.48</v>
      </c>
      <c s="2" r="N6">
        <v>44702.14</v>
      </c>
      <c s="2" r="O6">
        <v>9245.1</v>
      </c>
      <c s="2" r="P6">
        <v>37415.0</v>
      </c>
      <c s="2" r="Q6">
        <v>42302.09</v>
      </c>
      <c s="2" r="R6"/>
      <c s="2" r="S6">
        <v>46881.08</v>
      </c>
      <c s="2" r="T6">
        <v>82198.5</v>
      </c>
    </row>
    <row r="7" hidden="1">
      <c t="s" s="2" r="A7">
        <v>25</v>
      </c>
      <c s="2" r="B7">
        <v>306000.0</v>
      </c>
      <c s="2" r="C7">
        <v>100000.0</v>
      </c>
      <c s="2" r="D7">
        <v>0.0</v>
      </c>
      <c s="2" r="E7">
        <v>10000.0</v>
      </c>
      <c s="2" r="F7"/>
      <c s="2" r="G7">
        <v>1300.0</v>
      </c>
      <c s="2" r="H7">
        <v>0.0</v>
      </c>
      <c s="2" r="I7">
        <v>5025.0</v>
      </c>
      <c s="2" r="J7">
        <v>22000.0</v>
      </c>
      <c s="2" r="K7"/>
      <c s="2" r="L7">
        <v>20000.0</v>
      </c>
      <c s="2" r="M7">
        <v>0.0</v>
      </c>
      <c s="2" r="N7">
        <v>40500.0</v>
      </c>
      <c s="2" r="O7">
        <v>38025.0</v>
      </c>
      <c s="2" r="P7">
        <v>55000.0</v>
      </c>
      <c s="2" r="Q7">
        <v>26263.55</v>
      </c>
      <c s="2" r="R7"/>
      <c s="2" r="S7">
        <v>0.0</v>
      </c>
      <c s="2" r="T7">
        <v>35100.0</v>
      </c>
    </row>
    <row r="8" hidden="1">
      <c t="s" s="2" r="A8">
        <v>26</v>
      </c>
      <c s="2" r="B8">
        <v>92723.32</v>
      </c>
      <c s="2" r="C8">
        <v>43771.98</v>
      </c>
      <c s="2" r="D8">
        <v>9615.21</v>
      </c>
      <c s="2" r="E8">
        <v>2920.0</v>
      </c>
      <c s="2" r="F8">
        <v>11490.0</v>
      </c>
      <c s="2" r="G8">
        <v>1605.0</v>
      </c>
      <c s="2" r="H8">
        <v>1600.0</v>
      </c>
      <c s="2" r="I8">
        <v>15075.0</v>
      </c>
      <c s="2" r="J8">
        <v>5050.0</v>
      </c>
      <c s="2" r="K8">
        <v>21640.0</v>
      </c>
      <c s="2" r="L8">
        <v>1675.0</v>
      </c>
      <c s="2" r="M8">
        <v>3963.67</v>
      </c>
      <c s="2" r="N8">
        <v>5575.0</v>
      </c>
      <c s="2" r="O8">
        <v>3995.0</v>
      </c>
      <c s="2" r="P8">
        <v>8008.0</v>
      </c>
      <c s="2" r="Q8">
        <v>8735.0</v>
      </c>
      <c s="2" r="R8">
        <v>20263.99</v>
      </c>
      <c s="2" r="S8">
        <v>10976.0</v>
      </c>
      <c s="2" r="T8">
        <v>28765.0</v>
      </c>
    </row>
    <row r="9">
      <c t="s" s="1" r="A9">
        <v>27</v>
      </c>
      <c s="2" r="B9">
        <v>174745.45</v>
      </c>
      <c s="2" r="C9">
        <v>183955.72</v>
      </c>
      <c s="2" r="D9">
        <v>17611.0</v>
      </c>
      <c s="2" r="E9">
        <v>1673.82</v>
      </c>
      <c s="2" r="F9">
        <v>11192.79</v>
      </c>
      <c s="2" r="G9">
        <v>2853.03</v>
      </c>
      <c s="2" r="H9">
        <v>7562.19</v>
      </c>
      <c s="2" r="I9">
        <v>36788.09</v>
      </c>
      <c s="2" r="J9">
        <v>20217.82</v>
      </c>
      <c s="2" r="K9">
        <v>53486.17</v>
      </c>
      <c s="2" r="L9">
        <v>4716.65</v>
      </c>
      <c s="2" r="M9">
        <v>9544.66</v>
      </c>
      <c s="2" r="N9">
        <v>46016.05</v>
      </c>
      <c s="2" r="O9">
        <v>25279.36</v>
      </c>
      <c s="2" r="P9">
        <v>23039.05</v>
      </c>
      <c s="2" r="Q9">
        <v>14623.02</v>
      </c>
      <c s="2" r="R9">
        <v>58844.07</v>
      </c>
      <c s="2" r="S9">
        <v>41321.07</v>
      </c>
      <c s="2" r="T9">
        <v>76411.43</v>
      </c>
    </row>
    <row r="10" hidden="1">
      <c t="s" s="2" r="A10">
        <v>28</v>
      </c>
      <c s="2" r="B10">
        <v>306000.0</v>
      </c>
      <c s="2" r="C10">
        <v>100000.0</v>
      </c>
      <c s="2" r="D10">
        <v>0.0</v>
      </c>
      <c s="2" r="E10">
        <v>10000.0</v>
      </c>
      <c s="2" r="F10">
        <v>5025.0</v>
      </c>
      <c s="2" r="G10">
        <v>1000.0</v>
      </c>
      <c s="2" r="H10">
        <v>0.0</v>
      </c>
      <c s="2" r="I10">
        <v>5025.0</v>
      </c>
      <c s="2" r="J10">
        <v>22000.0</v>
      </c>
      <c s="2" r="K10">
        <v>38200.0</v>
      </c>
      <c s="2" r="L10">
        <v>26000.0</v>
      </c>
      <c s="2" r="M10">
        <v>150.0</v>
      </c>
      <c s="2" r="N10">
        <v>40500.0</v>
      </c>
      <c s="2" r="O10">
        <v>28025.0</v>
      </c>
      <c s="2" r="P10">
        <v>55000.0</v>
      </c>
      <c s="2" r="Q10">
        <v>26263.55</v>
      </c>
      <c s="2" r="R10">
        <v>141807.46</v>
      </c>
      <c s="2" r="S10">
        <v>0.0</v>
      </c>
      <c s="2" r="T10">
        <v>35100.0</v>
      </c>
    </row>
    <row r="11" hidden="1">
      <c t="s" s="2" r="A11">
        <v>29</v>
      </c>
      <c s="2" r="B11">
        <v>202613.97</v>
      </c>
      <c s="2" r="C11">
        <v>86593.09</v>
      </c>
      <c s="2" r="D11">
        <v>34692.0</v>
      </c>
      <c s="2" r="E11">
        <v>9020.0</v>
      </c>
      <c s="2" r="F11">
        <v>20197.0</v>
      </c>
      <c s="2" r="G11">
        <v>3630.0</v>
      </c>
      <c s="2" r="H11">
        <v>7995.0</v>
      </c>
      <c s="2" r="I11">
        <v>43513.2</v>
      </c>
      <c s="2" r="J11">
        <v>20272.27</v>
      </c>
      <c s="2" r="K11">
        <v>37270.0</v>
      </c>
      <c s="2" r="L11">
        <v>6502.98</v>
      </c>
      <c s="2" r="M11">
        <v>13216.99</v>
      </c>
      <c s="2" r="N11">
        <v>21295.0</v>
      </c>
      <c s="2" r="O11">
        <v>11636.0</v>
      </c>
      <c s="2" r="P11">
        <v>29393.24</v>
      </c>
      <c s="2" r="Q11">
        <v>5285.62</v>
      </c>
      <c s="2" r="R11">
        <v>45466.0</v>
      </c>
      <c s="2" r="S11">
        <v>31448.04</v>
      </c>
      <c s="2" r="T11">
        <v>47519.0</v>
      </c>
    </row>
    <row r="12">
      <c t="s" s="1" r="A12">
        <v>30</v>
      </c>
      <c s="1" r="B12">
        <v>492478.16</v>
      </c>
      <c s="2" r="C12">
        <v>131017.33</v>
      </c>
      <c s="2" r="D12">
        <v>27154.94</v>
      </c>
      <c s="2" r="E12">
        <v>19717.85</v>
      </c>
      <c s="2" r="F12">
        <v>19932.02</v>
      </c>
      <c s="2" r="G12">
        <v>1737.16</v>
      </c>
      <c s="2" r="H12">
        <v>3891.06</v>
      </c>
      <c s="2" r="I12">
        <v>30617.3</v>
      </c>
      <c s="2" r="J12">
        <v>35929.76</v>
      </c>
      <c s="2" r="K12">
        <v>32130.82</v>
      </c>
      <c s="2" r="L12">
        <v>19434.94</v>
      </c>
      <c s="2" r="M12">
        <v>20305.61</v>
      </c>
      <c s="2" r="N12">
        <v>16919.14</v>
      </c>
      <c s="2" r="O12">
        <v>27661.62</v>
      </c>
      <c s="2" r="P12">
        <v>14148.39</v>
      </c>
      <c s="2" r="Q12">
        <v>14581.32</v>
      </c>
      <c s="2" r="R12">
        <v>75599.97</v>
      </c>
      <c s="2" r="S12">
        <v>16445.47</v>
      </c>
      <c s="2" r="T12">
        <v>57150.22</v>
      </c>
    </row>
    <row r="13" hidden="1">
      <c t="s" s="2" r="A13">
        <v>31</v>
      </c>
      <c s="2" r="B13">
        <v>296000.0</v>
      </c>
      <c s="2" r="C13">
        <v>25000.0</v>
      </c>
      <c s="2" r="D13">
        <v>0.0</v>
      </c>
      <c s="2" r="E13">
        <v>10000.0</v>
      </c>
      <c s="2" r="F13">
        <v>5025.0</v>
      </c>
      <c s="2" r="G13">
        <v>1000.0</v>
      </c>
      <c s="2" r="H13">
        <v>0.0</v>
      </c>
      <c s="2" r="I13">
        <v>5025.0</v>
      </c>
      <c s="2" r="J13">
        <v>22000.0</v>
      </c>
      <c s="2" r="K13">
        <v>38200.0</v>
      </c>
      <c s="2" r="L13">
        <v>20000.0</v>
      </c>
      <c s="2" r="M13">
        <v>150.0</v>
      </c>
      <c s="2" r="N13">
        <v>40500.0</v>
      </c>
      <c s="2" r="O13">
        <v>10025.0</v>
      </c>
      <c s="2" r="P13">
        <v>55000.0</v>
      </c>
      <c s="2" r="Q13">
        <v>26263.55</v>
      </c>
      <c s="2" r="R13">
        <v>141807.06</v>
      </c>
      <c s="2" r="S13">
        <v>0.0</v>
      </c>
      <c s="2" r="T13">
        <v>25100.0</v>
      </c>
    </row>
    <row r="14" hidden="1">
      <c t="s" s="2" r="A14">
        <v>32</v>
      </c>
      <c s="2" r="B14">
        <v>366191.82</v>
      </c>
      <c s="2" r="C14">
        <v>162206.73</v>
      </c>
      <c s="2" r="D14">
        <v>29173.0</v>
      </c>
      <c s="2" r="E14">
        <v>11215.0</v>
      </c>
      <c s="2" r="F14">
        <v>15275.0</v>
      </c>
      <c s="2" r="G14">
        <v>499.0</v>
      </c>
      <c s="2" r="H14">
        <v>11170.0</v>
      </c>
      <c s="2" r="I14">
        <v>40048.17</v>
      </c>
      <c s="2" r="J14">
        <v>30429.99</v>
      </c>
      <c s="2" r="K14">
        <v>42068.0</v>
      </c>
      <c s="2" r="L14"/>
      <c s="2" r="M14">
        <v>22930.0</v>
      </c>
      <c s="2" r="N14"/>
      <c s="2" r="O14">
        <v>19988.99</v>
      </c>
      <c s="2" r="P14">
        <v>18520.0</v>
      </c>
      <c s="2" r="Q14">
        <v>9210.0</v>
      </c>
      <c s="2" r="R14">
        <v>41332.0</v>
      </c>
      <c s="2" r="S14">
        <v>45158.0</v>
      </c>
      <c s="2" r="T14">
        <v>50295.31</v>
      </c>
    </row>
    <row r="15">
      <c t="s" s="1" r="A15">
        <v>33</v>
      </c>
      <c s="2" r="B15">
        <v>268281.64</v>
      </c>
      <c s="2" r="C15">
        <v>54251.3</v>
      </c>
      <c s="2" r="D15">
        <v>8794.12</v>
      </c>
      <c s="2" r="E15">
        <v>1050.6</v>
      </c>
      <c s="2" r="F15">
        <v>7654.33</v>
      </c>
      <c s="2" r="G15">
        <v>275.96</v>
      </c>
      <c s="2" r="H15">
        <v>3789.16</v>
      </c>
      <c s="2" r="I15">
        <v>15040.89</v>
      </c>
      <c s="2" r="J15">
        <v>9798.72</v>
      </c>
      <c s="2" r="K15">
        <v>39632.46</v>
      </c>
      <c s="2" r="L15"/>
      <c s="2" r="M15">
        <v>3776.29</v>
      </c>
      <c s="2" r="N15"/>
      <c s="1" r="O15">
        <v>5330.47</v>
      </c>
      <c s="2" r="P15">
        <v>2148.45</v>
      </c>
      <c s="2" r="Q15">
        <v>2732.2</v>
      </c>
      <c s="2" r="R15">
        <v>35696.88</v>
      </c>
      <c s="2" r="S15">
        <v>10264.15</v>
      </c>
      <c s="2" r="T15">
        <v>28573.59</v>
      </c>
    </row>
    <row r="16" hidden="1">
      <c t="s" s="2" r="A16">
        <v>34</v>
      </c>
      <c s="2" r="B16">
        <v>194000.0</v>
      </c>
      <c s="2" r="C16">
        <v>0.0</v>
      </c>
      <c s="2" r="D16">
        <v>0.0</v>
      </c>
      <c s="2" r="E16">
        <v>10100.0</v>
      </c>
      <c s="2" r="F16">
        <v>5025.0</v>
      </c>
      <c s="2" r="G16">
        <v>1000.0</v>
      </c>
      <c s="2" r="H16">
        <v>0.0</v>
      </c>
      <c s="2" r="I16">
        <v>5025.0</v>
      </c>
      <c s="2" r="J16">
        <v>2000.0</v>
      </c>
      <c s="2" r="K16">
        <v>20700.0</v>
      </c>
      <c s="2" r="L16"/>
      <c s="2" r="M16">
        <v>0.0</v>
      </c>
      <c s="2" r="N16"/>
      <c s="2" r="O16">
        <v>5025.0</v>
      </c>
      <c s="2" r="P16">
        <v>5000.0</v>
      </c>
      <c s="2" r="Q16">
        <v>6263.55</v>
      </c>
      <c s="2" r="R16">
        <v>76807.06</v>
      </c>
      <c s="2" r="S16">
        <v>0.0</v>
      </c>
      <c s="2" r="T16">
        <v>100.0</v>
      </c>
    </row>
    <row r="17" hidden="1">
      <c t="s" s="2" r="A17">
        <v>35</v>
      </c>
      <c s="2" r="B17"/>
      <c s="2" r="C17">
        <v>0.0</v>
      </c>
      <c s="2" r="D17"/>
      <c s="2" r="E17"/>
      <c s="2" r="F17"/>
      <c s="2" r="G17"/>
      <c s="2" r="H17"/>
      <c s="2" r="I17"/>
      <c s="2" r="J17"/>
      <c s="2" r="K17"/>
      <c s="2" r="L17"/>
      <c s="2" r="M17"/>
      <c s="2" r="N17"/>
      <c s="2" r="O17"/>
      <c s="2" r="P17"/>
      <c s="2" r="Q17"/>
      <c s="2" r="R17">
        <v>0.0</v>
      </c>
      <c s="2" r="S17"/>
      <c s="2" r="T17"/>
    </row>
    <row r="18" hidden="1">
      <c t="s" s="2" r="A18">
        <v>36</v>
      </c>
      <c s="2" r="B18"/>
      <c s="2" r="C18">
        <v>0.0</v>
      </c>
      <c s="2" r="D18"/>
      <c s="2" r="E18"/>
      <c s="2" r="F18"/>
      <c s="2" r="G18"/>
      <c s="2" r="H18"/>
      <c s="2" r="I18"/>
      <c s="2" r="J18"/>
      <c s="2" r="K18"/>
      <c s="2" r="L18"/>
      <c s="2" r="M18"/>
      <c s="2" r="N18"/>
      <c s="2" r="O18"/>
      <c s="2" r="P18"/>
      <c s="2" r="Q18"/>
      <c s="2" r="R18">
        <v>61807.06</v>
      </c>
      <c s="2" r="S18"/>
      <c s="2" r="T18"/>
    </row>
    <row r="19">
      <c s="4" r="A19"/>
      <c s="4" r="B19"/>
      <c s="4" r="C19"/>
      <c s="4" r="D19"/>
      <c s="4" r="E19"/>
      <c s="4" r="G19"/>
      <c s="4" r="H19"/>
      <c s="4" r="I19"/>
      <c s="4" r="J19"/>
      <c s="4" r="K19"/>
      <c s="4" r="L19"/>
      <c s="4" r="M19"/>
      <c s="4" r="N19"/>
      <c s="4" r="O19"/>
      <c s="4" r="P19"/>
      <c s="4" r="R19"/>
      <c s="4" r="S19"/>
      <c s="4" r="T19"/>
    </row>
    <row r="20">
      <c t="s" s="5" r="A20">
        <v>37</v>
      </c>
      <c s="5" r="B20">
        <v>64416.0</v>
      </c>
      <c s="5" r="C20">
        <v>51892.0</v>
      </c>
      <c s="5" r="D20">
        <v>6429.0</v>
      </c>
      <c s="5" r="E20">
        <v>1887.0</v>
      </c>
      <c s="5" r="F20">
        <v>5576.0</v>
      </c>
      <c s="5" r="G20">
        <v>1919.0</v>
      </c>
      <c s="5" r="H20">
        <v>2142.0</v>
      </c>
      <c s="5" r="I20">
        <v>3272.0</v>
      </c>
      <c s="5" r="J20">
        <v>1826.0</v>
      </c>
      <c s="5" r="K20">
        <v>11396.0</v>
      </c>
      <c s="5" r="L20">
        <v>3729.0</v>
      </c>
      <c s="5" r="M20">
        <v>3702.0</v>
      </c>
      <c s="5" r="N20">
        <v>6275.0</v>
      </c>
      <c s="5" r="O20">
        <v>3299.0</v>
      </c>
      <c s="5" r="P20">
        <v>5682.0</v>
      </c>
      <c s="5" r="Q20">
        <v>5503.0</v>
      </c>
      <c s="5" r="R20">
        <v>10041.0</v>
      </c>
      <c s="5" r="S20">
        <v>6403.0</v>
      </c>
      <c s="5" r="T20">
        <v>8566.0</v>
      </c>
    </row>
    <row r="21">
      <c t="s" s="5" r="A21">
        <v>38</v>
      </c>
      <c s="5" r="B21">
        <v>52159.0</v>
      </c>
      <c s="5" r="C21">
        <v>25639.0</v>
      </c>
      <c s="5" r="D21">
        <v>4241.0</v>
      </c>
      <c s="5" r="E21">
        <v>1469.0</v>
      </c>
      <c t="s" s="5" r="F21">
        <v>39</v>
      </c>
      <c s="5" r="G21">
        <v>2558.0</v>
      </c>
      <c s="5" r="H21">
        <v>1724.0</v>
      </c>
      <c s="5" r="I21">
        <v>2854.0</v>
      </c>
      <c s="5" r="J21">
        <v>1563.0</v>
      </c>
      <c t="s" s="5" r="K21">
        <v>40</v>
      </c>
      <c s="5" r="L21">
        <v>4012.0</v>
      </c>
      <c s="5" r="M21">
        <v>3821.0</v>
      </c>
      <c s="5" r="N21">
        <v>5270.0</v>
      </c>
      <c s="5" r="O21">
        <v>2686.0</v>
      </c>
      <c s="5" r="P21">
        <v>6234.0</v>
      </c>
      <c s="5" r="Q21">
        <v>6178.0</v>
      </c>
      <c t="s" s="5" r="R21">
        <v>41</v>
      </c>
      <c s="5" r="S21">
        <v>8927.0</v>
      </c>
      <c s="5" r="T21">
        <v>7380.0</v>
      </c>
    </row>
    <row r="22">
      <c t="s" s="5" r="A22">
        <v>42</v>
      </c>
      <c t="str" s="6" r="B22">
        <f>SUM(B12+B9+B15)</f>
        <v>$935,505.25</v>
      </c>
      <c t="str" s="6" r="C22">
        <f ref="C22:H22" t="shared" si="1">SUM(C15+C12+C9)</f>
        <v>$369,224.35</v>
      </c>
      <c t="str" s="6" r="D22">
        <f t="shared" si="1"/>
        <v>$53,560.06</v>
      </c>
      <c t="str" s="6" r="E22">
        <f t="shared" si="1"/>
        <v>$22,442.27</v>
      </c>
      <c t="str" s="6" r="F22">
        <f t="shared" si="1"/>
        <v>$38,779.14</v>
      </c>
      <c t="str" s="6" r="G22">
        <f t="shared" si="1"/>
        <v>$4,866.15</v>
      </c>
      <c t="str" s="6" r="H22">
        <f t="shared" si="1"/>
        <v>$15,242.41</v>
      </c>
      <c t="str" s="6" r="I22">
        <f>SUM(I15+I9+I12)</f>
        <v>$82,446.28</v>
      </c>
      <c t="str" s="6" r="J22">
        <f ref="J22:K22" t="shared" si="2">SUM(J15+J12+J9)</f>
        <v>$65,946.30</v>
      </c>
      <c t="str" s="6" r="K22">
        <f t="shared" si="2"/>
        <v>$125,249.45</v>
      </c>
      <c t="str" s="6" r="L22">
        <f>SUM(L12+L9)</f>
        <v>$24,151.59</v>
      </c>
      <c t="str" s="6" r="M22">
        <f>SUM(M15+M12+M9)</f>
        <v>$33,626.56</v>
      </c>
      <c t="str" s="6" r="N22">
        <f>SUM(N12+N9)</f>
        <v>$62,935.19</v>
      </c>
      <c t="str" s="6" r="O22">
        <f ref="O22:T22" t="shared" si="3">SUM(O15+O12+O9)</f>
        <v>$58,271.45</v>
      </c>
      <c t="str" s="6" r="P22">
        <f t="shared" si="3"/>
        <v>$39,335.89</v>
      </c>
      <c t="str" s="6" r="Q22">
        <f t="shared" si="3"/>
        <v>$31,936.54</v>
      </c>
      <c t="str" s="6" r="R22">
        <f t="shared" si="3"/>
        <v>$170,140.92</v>
      </c>
      <c t="str" s="6" r="S22">
        <f t="shared" si="3"/>
        <v>$68,030.69</v>
      </c>
      <c t="str" s="6" r="T22">
        <f t="shared" si="3"/>
        <v>$162,135.24</v>
      </c>
    </row>
    <row r="23">
      <c t="s" s="5" r="A23">
        <v>43</v>
      </c>
      <c t="str" s="6" r="B23">
        <f ref="B23:D23" t="shared" si="4">SUM(B6+B3)</f>
        <v>$583,020.95</v>
      </c>
      <c t="str" s="6" r="C23">
        <f t="shared" si="4"/>
        <v>$156,649.66</v>
      </c>
      <c t="str" s="6" r="D23">
        <f t="shared" si="4"/>
        <v>$45,670.72</v>
      </c>
      <c t="str" s="6" r="E23">
        <f>E6+E3</f>
        <v>$12,668.50</v>
      </c>
      <c t="s" s="5" r="F23">
        <v>44</v>
      </c>
      <c t="str" s="6" r="G23">
        <f>SUM(G6+G3)</f>
        <v>$42,411.58</v>
      </c>
      <c t="str" s="6" r="H23">
        <f ref="H23:J23" t="shared" si="5">H6+H3</f>
        <v>$35,609.89</v>
      </c>
      <c t="str" s="6" r="I23">
        <f t="shared" si="5"/>
        <v>$97,883.02</v>
      </c>
      <c t="str" s="6" r="J23">
        <f t="shared" si="5"/>
        <v>$35,514.01</v>
      </c>
      <c t="s" s="5" r="K23">
        <v>45</v>
      </c>
      <c t="str" s="6" r="L23">
        <f ref="L23:Q23" t="shared" si="6">L6+L3</f>
        <v>$45,172.65</v>
      </c>
      <c t="str" s="6" r="M23">
        <f t="shared" si="6"/>
        <v>$53,195.48</v>
      </c>
      <c t="str" s="6" r="N23">
        <f t="shared" si="6"/>
        <v>$54,967.56</v>
      </c>
      <c t="str" s="6" r="O23">
        <f t="shared" si="6"/>
        <v>$29,380.96</v>
      </c>
      <c t="str" s="6" r="P23">
        <f t="shared" si="6"/>
        <v>$114,075.00</v>
      </c>
      <c t="str" s="6" r="Q23">
        <f t="shared" si="6"/>
        <v>$63,188.50</v>
      </c>
      <c t="s" s="5" r="R23">
        <v>46</v>
      </c>
      <c t="str" s="6" r="S23">
        <f ref="S23:T23" t="shared" si="7">S6+S3</f>
        <v>$97,195.82</v>
      </c>
      <c t="str" s="6" r="T23">
        <f t="shared" si="7"/>
        <v>$130,707.73</v>
      </c>
    </row>
    <row r="24">
      <c t="s" s="5" r="A24">
        <v>47</v>
      </c>
      <c t="str" s="6" r="B24">
        <f ref="B24:E24" t="shared" si="8">SUM(B22/B20)</f>
        <v>$14.52</v>
      </c>
      <c t="str" s="6" r="C24">
        <f t="shared" si="8"/>
        <v>$7.12</v>
      </c>
      <c t="str" s="6" r="D24">
        <f t="shared" si="8"/>
        <v>$8.33</v>
      </c>
      <c t="str" s="6" r="E24">
        <f t="shared" si="8"/>
        <v>$11.89</v>
      </c>
      <c t="str" s="6" r="F24">
        <f>F22/F20</f>
        <v>$6.95</v>
      </c>
      <c t="str" s="6" r="G24">
        <f ref="G24:P24" t="shared" si="9">SUM(G22/G20)</f>
        <v>$2.54</v>
      </c>
      <c t="str" s="6" r="H24">
        <f t="shared" si="9"/>
        <v>$7.12</v>
      </c>
      <c t="str" s="6" r="I24">
        <f t="shared" si="9"/>
        <v>$25.20</v>
      </c>
      <c t="str" s="6" r="J24">
        <f t="shared" si="9"/>
        <v>$36.12</v>
      </c>
      <c t="str" s="6" r="K24">
        <f t="shared" si="9"/>
        <v>$10.99</v>
      </c>
      <c t="str" s="6" r="L24">
        <f t="shared" si="9"/>
        <v>$6.48</v>
      </c>
      <c t="str" s="6" r="M24">
        <f t="shared" si="9"/>
        <v>$9.08</v>
      </c>
      <c t="str" s="6" r="N24">
        <f t="shared" si="9"/>
        <v>$10.03</v>
      </c>
      <c t="str" s="6" r="O24">
        <f t="shared" si="9"/>
        <v>$17.66</v>
      </c>
      <c t="str" s="6" r="P24">
        <f t="shared" si="9"/>
        <v>$6.92</v>
      </c>
      <c t="str" s="6" r="Q24">
        <f>Q22/Q20</f>
        <v>$5.80</v>
      </c>
      <c t="str" s="6" r="R24">
        <f ref="R24:T24" t="shared" si="10">SUM(R22/R20)</f>
        <v>$16.94</v>
      </c>
      <c t="str" s="6" r="S24">
        <f t="shared" si="10"/>
        <v>$10.62</v>
      </c>
      <c t="str" s="6" r="T24">
        <f t="shared" si="10"/>
        <v>$18.93</v>
      </c>
    </row>
    <row r="25">
      <c t="s" s="5" r="A25">
        <v>48</v>
      </c>
      <c t="str" s="6" r="B25">
        <f ref="B25:C25" t="shared" si="11">SUM(B23/B21)</f>
        <v>$11.18</v>
      </c>
      <c t="str" s="6" r="C25">
        <f t="shared" si="11"/>
        <v>$6.11</v>
      </c>
      <c t="str" s="6" r="D25">
        <f ref="D25:E25" t="shared" si="12">D23/D21</f>
        <v>$10.77</v>
      </c>
      <c t="str" s="6" r="E25">
        <f t="shared" si="12"/>
        <v>$8.62</v>
      </c>
      <c t="s" s="5" r="F25">
        <v>49</v>
      </c>
      <c t="str" s="6" r="G25">
        <f ref="G25:J25" t="shared" si="13">G23/G21</f>
        <v>$16.58</v>
      </c>
      <c t="str" s="6" r="H25">
        <f t="shared" si="13"/>
        <v>$20.66</v>
      </c>
      <c t="str" s="6" r="I25">
        <f t="shared" si="13"/>
        <v>$34.30</v>
      </c>
      <c t="str" s="6" r="J25">
        <f t="shared" si="13"/>
        <v>$22.72</v>
      </c>
      <c t="s" s="5" r="K25">
        <v>50</v>
      </c>
      <c t="str" s="6" r="L25">
        <f ref="L25:Q25" t="shared" si="14">L23/L21</f>
        <v>$11.26</v>
      </c>
      <c t="str" s="6" r="M25">
        <f t="shared" si="14"/>
        <v>$13.92</v>
      </c>
      <c t="str" s="6" r="N25">
        <f t="shared" si="14"/>
        <v>$10.43</v>
      </c>
      <c t="str" s="6" r="O25">
        <f t="shared" si="14"/>
        <v>$10.94</v>
      </c>
      <c t="str" s="6" r="P25">
        <f t="shared" si="14"/>
        <v>$18.30</v>
      </c>
      <c t="str" s="6" r="Q25">
        <f t="shared" si="14"/>
        <v>$10.23</v>
      </c>
      <c t="s" s="5" r="R25">
        <v>51</v>
      </c>
      <c t="str" s="6" r="S25">
        <f ref="S25:T25" t="shared" si="15">S23/S21</f>
        <v>$10.89</v>
      </c>
      <c t="str" s="6" r="T25">
        <f t="shared" si="15"/>
        <v>$17.71</v>
      </c>
    </row>
    <row r="26">
      <c t="s" s="5" r="A26">
        <v>52</v>
      </c>
      <c t="str" s="6" r="B26">
        <f ref="B26:B27" t="shared" si="16">AVERAGE(B22:T22)</f>
        <v>$124,411.88</v>
      </c>
      <c s="4" r="C26"/>
      <c s="4" r="D26"/>
      <c s="4" r="E26"/>
      <c s="4" r="G26"/>
      <c s="4" r="H26"/>
      <c s="4" r="I26"/>
      <c s="4" r="J26"/>
      <c s="4" r="K26"/>
      <c s="4" r="L26"/>
      <c s="4" r="M26"/>
      <c s="4" r="N26"/>
      <c s="4" r="O26"/>
      <c s="4" r="P26"/>
      <c s="4" r="R26"/>
      <c s="4" r="S26"/>
      <c s="4" r="T26"/>
    </row>
    <row r="27">
      <c t="s" s="5" r="A27">
        <v>53</v>
      </c>
      <c t="str" s="6" r="B27">
        <f t="shared" si="16"/>
        <v>$99,832.00</v>
      </c>
      <c s="4" r="C27"/>
      <c s="4" r="D27"/>
      <c s="4" r="E27"/>
      <c s="4" r="G27"/>
      <c s="4" r="H27"/>
      <c s="4" r="I27"/>
      <c s="4" r="J27"/>
      <c s="4" r="K27"/>
      <c s="4" r="L27"/>
      <c s="4" r="M27"/>
      <c s="4" r="N27"/>
      <c s="4" r="O27"/>
      <c s="4" r="P27"/>
      <c s="4" r="R27"/>
      <c s="4" r="S27"/>
      <c s="4" r="T27"/>
    </row>
    <row r="28">
      <c t="s" s="5" r="A28">
        <v>54</v>
      </c>
      <c t="str" s="6" r="B28">
        <f ref="B28:B29" t="shared" si="17">MEDIAN(B22:T22)</f>
        <v>$58,271.45</v>
      </c>
      <c s="4" r="C28"/>
      <c s="4" r="D28"/>
      <c s="4" r="E28"/>
      <c s="4" r="G28"/>
      <c s="4" r="H28"/>
      <c s="4" r="I28"/>
      <c s="4" r="J28"/>
      <c s="4" r="K28"/>
      <c s="4" r="L28"/>
      <c s="4" r="M28"/>
      <c s="4" r="N28"/>
      <c s="4" r="O28"/>
      <c s="4" r="P28"/>
      <c s="4" r="R28"/>
      <c s="4" r="S28"/>
      <c s="4" r="T28"/>
    </row>
    <row r="29">
      <c t="s" s="5" r="A29">
        <v>55</v>
      </c>
      <c t="str" s="6" r="B29">
        <f t="shared" si="17"/>
        <v>$54,081.52</v>
      </c>
      <c s="4" r="C29"/>
      <c s="4" r="D29"/>
      <c s="4" r="E29"/>
      <c s="4" r="G29"/>
      <c s="4" r="H29"/>
      <c s="4" r="I29"/>
      <c s="4" r="J29"/>
      <c s="4" r="K29"/>
      <c s="4" r="L29"/>
      <c s="4" r="M29"/>
      <c s="4" r="N29"/>
      <c s="4" r="O29"/>
      <c s="4" r="P29"/>
      <c s="4" r="R29"/>
      <c s="4" r="S29"/>
      <c s="4" r="T29"/>
    </row>
    <row r="30">
      <c t="s" s="5" r="A30">
        <v>56</v>
      </c>
      <c t="str" s="6" r="B30">
        <f ref="B30:B31" t="shared" si="18">AVERAGE(B24:T24)</f>
        <v>$12.28</v>
      </c>
      <c s="4" r="C30"/>
      <c s="4" r="D30"/>
      <c s="4" r="E30"/>
      <c s="4" r="G30"/>
      <c s="4" r="H30"/>
      <c s="4" r="I30"/>
      <c s="4" r="J30"/>
      <c s="4" r="K30"/>
      <c s="4" r="L30"/>
      <c s="4" r="M30"/>
      <c s="4" r="N30"/>
      <c s="4" r="O30"/>
      <c s="4" r="P30"/>
      <c s="4" r="R30"/>
      <c s="4" r="S30"/>
      <c s="4" r="T30"/>
    </row>
    <row r="31">
      <c t="s" s="5" r="A31">
        <v>57</v>
      </c>
      <c t="str" s="6" r="B31">
        <f t="shared" si="18"/>
        <v>$14.66</v>
      </c>
      <c s="4" r="C31"/>
      <c s="4" r="D31"/>
      <c s="4" r="E31"/>
      <c s="4" r="G31"/>
      <c s="4" r="H31"/>
      <c s="4" r="I31"/>
      <c s="4" r="J31"/>
      <c s="4" r="K31"/>
      <c s="4" r="L31"/>
      <c s="4" r="M31"/>
      <c s="4" r="N31"/>
      <c s="4" r="O31"/>
      <c s="4" r="P31"/>
      <c s="4" r="R31"/>
      <c s="4" r="S31"/>
      <c s="4" r="T31"/>
    </row>
    <row r="32">
      <c t="s" s="5" r="A32">
        <v>58</v>
      </c>
      <c t="str" s="6" r="B32">
        <f ref="B32:B33" t="shared" si="19">MEDIAN(B24:T24)</f>
        <v>$10.03</v>
      </c>
      <c s="4" r="C32"/>
      <c s="4" r="D32"/>
      <c s="4" r="E32"/>
      <c s="4" r="G32"/>
      <c s="4" r="H32"/>
      <c s="4" r="I32"/>
      <c s="4" r="J32"/>
      <c s="4" r="K32"/>
      <c s="4" r="L32"/>
      <c s="4" r="M32"/>
      <c s="4" r="N32"/>
      <c s="4" r="O32"/>
      <c s="4" r="P32"/>
      <c s="4" r="R32"/>
      <c s="4" r="S32"/>
      <c s="4" r="T32"/>
    </row>
    <row r="33">
      <c t="s" s="5" r="A33">
        <v>59</v>
      </c>
      <c t="str" s="6" r="B33">
        <f t="shared" si="19"/>
        <v>$11.22</v>
      </c>
      <c s="4" r="C33"/>
      <c s="4" r="D33"/>
      <c s="4" r="E33"/>
      <c s="4" r="G33"/>
      <c s="4" r="H33"/>
      <c s="4" r="I33"/>
      <c s="4" r="J33"/>
      <c s="4" r="K33"/>
      <c s="4" r="L33"/>
      <c s="4" r="M33"/>
      <c s="4" r="N33"/>
      <c s="4" r="O33"/>
      <c s="4" r="P33"/>
      <c s="4" r="R33"/>
      <c s="4" r="S33"/>
      <c s="4" r="T33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min="1" customWidth="1" max="6" width="8.71"/>
  </cols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min="1" customWidth="1" max="6" width="8.71"/>
  </cols>
  <sheetData/>
  <drawing r:id="rId1"/>
</worksheet>
</file>